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1295" windowHeight="481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Лист1!$G$2:$G$21</definedName>
  </definedNames>
  <calcPr calcId="124519"/>
</workbook>
</file>

<file path=xl/calcChain.xml><?xml version="1.0" encoding="utf-8"?>
<calcChain xmlns="http://schemas.openxmlformats.org/spreadsheetml/2006/main">
  <c r="O3" i="1"/>
  <c r="K3"/>
  <c r="N3"/>
  <c r="M3"/>
  <c r="F12"/>
  <c r="F11"/>
  <c r="F10"/>
  <c r="F9"/>
  <c r="F8"/>
  <c r="F7"/>
  <c r="F6"/>
  <c r="F5"/>
  <c r="F4"/>
  <c r="F3"/>
  <c r="J3" s="1"/>
  <c r="L3" s="1"/>
  <c r="F14"/>
  <c r="F15"/>
  <c r="F16"/>
  <c r="F17"/>
  <c r="F18"/>
  <c r="F19"/>
  <c r="F20"/>
  <c r="F21"/>
  <c r="F13"/>
</calcChain>
</file>

<file path=xl/sharedStrings.xml><?xml version="1.0" encoding="utf-8"?>
<sst xmlns="http://schemas.openxmlformats.org/spreadsheetml/2006/main" count="24" uniqueCount="15">
  <si>
    <t>#</t>
  </si>
  <si>
    <t>Date</t>
  </si>
  <si>
    <t>Buy-in (roubles)</t>
  </si>
  <si>
    <t>Players</t>
  </si>
  <si>
    <t>Place</t>
  </si>
  <si>
    <t>ITM$</t>
  </si>
  <si>
    <t>Profit</t>
  </si>
  <si>
    <t>Net win/loss, roubles</t>
  </si>
  <si>
    <t>ROI, %</t>
  </si>
  <si>
    <t>n/a</t>
  </si>
  <si>
    <t>ITM, %</t>
  </si>
  <si>
    <t>Avereage Buy-in (roubles)</t>
  </si>
  <si>
    <t>Net win/loss, USD</t>
  </si>
  <si>
    <t>Avereage Buy-in (USD)</t>
  </si>
  <si>
    <t>MTT PokerDom April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</si>
</sst>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6" fontId="0" fillId="0" borderId="1" xfId="0" applyNumberFormat="1" applyBorder="1"/>
    <xf numFmtId="0" fontId="0" fillId="0" borderId="1" xfId="0" applyFill="1" applyBorder="1"/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1"/>
  <sheetViews>
    <sheetView tabSelected="1" workbookViewId="0">
      <selection activeCell="J8" sqref="J8"/>
    </sheetView>
  </sheetViews>
  <sheetFormatPr defaultRowHeight="15"/>
  <cols>
    <col min="2" max="3" width="17.5703125" customWidth="1"/>
    <col min="6" max="6" width="11.85546875" customWidth="1"/>
    <col min="10" max="10" width="16.140625" customWidth="1"/>
    <col min="11" max="11" width="13.85546875" customWidth="1"/>
    <col min="13" max="13" width="12.28515625" customWidth="1"/>
    <col min="14" max="14" width="16.7109375" customWidth="1"/>
    <col min="15" max="15" width="12.140625" customWidth="1"/>
  </cols>
  <sheetData>
    <row r="1" spans="1:15">
      <c r="A1" s="12" t="s">
        <v>14</v>
      </c>
      <c r="B1" s="12"/>
      <c r="C1" s="12"/>
      <c r="D1" s="12"/>
      <c r="E1" s="12"/>
      <c r="F1" s="12"/>
      <c r="G1" s="12"/>
    </row>
    <row r="2" spans="1:15" ht="29.25" customHeight="1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J2" s="10" t="s">
        <v>7</v>
      </c>
      <c r="K2" s="10" t="s">
        <v>12</v>
      </c>
      <c r="L2" s="3" t="s">
        <v>8</v>
      </c>
      <c r="M2" s="9" t="s">
        <v>10</v>
      </c>
      <c r="N2" s="11" t="s">
        <v>11</v>
      </c>
      <c r="O2" s="11" t="s">
        <v>13</v>
      </c>
    </row>
    <row r="3" spans="1:15" ht="15.75">
      <c r="A3" s="6">
        <v>1</v>
      </c>
      <c r="B3" s="6">
        <v>55</v>
      </c>
      <c r="C3" s="7" t="s">
        <v>9</v>
      </c>
      <c r="D3" s="6">
        <v>34</v>
      </c>
      <c r="E3" s="6">
        <v>0</v>
      </c>
      <c r="F3" s="6">
        <f>E3-B3</f>
        <v>-55</v>
      </c>
      <c r="G3" s="5">
        <v>42097</v>
      </c>
      <c r="J3" s="4">
        <f>SUM(F:F)</f>
        <v>12894</v>
      </c>
      <c r="K3" s="1">
        <f>J3/55</f>
        <v>234.43636363636364</v>
      </c>
      <c r="L3" s="8">
        <f>(J3/SUM(B:B))*100</f>
        <v>414.59807073954983</v>
      </c>
      <c r="M3" s="8">
        <f>(2/19)*100</f>
        <v>10.526315789473683</v>
      </c>
      <c r="N3" s="1">
        <f>SUM(B3:B21)/19</f>
        <v>163.68421052631578</v>
      </c>
      <c r="O3" s="1">
        <f>N3/55</f>
        <v>2.9760765550239232</v>
      </c>
    </row>
    <row r="4" spans="1:15">
      <c r="A4" s="6">
        <v>2</v>
      </c>
      <c r="B4" s="6">
        <v>110</v>
      </c>
      <c r="C4" s="7" t="s">
        <v>9</v>
      </c>
      <c r="D4" s="6">
        <v>39</v>
      </c>
      <c r="E4" s="6">
        <v>0</v>
      </c>
      <c r="F4" s="6">
        <f>E4-B4</f>
        <v>-110</v>
      </c>
      <c r="G4" s="5">
        <v>42097</v>
      </c>
    </row>
    <row r="5" spans="1:15">
      <c r="A5" s="6">
        <v>3</v>
      </c>
      <c r="B5" s="6">
        <v>22</v>
      </c>
      <c r="C5" s="7" t="s">
        <v>9</v>
      </c>
      <c r="D5" s="6">
        <v>40</v>
      </c>
      <c r="E5" s="6">
        <v>0</v>
      </c>
      <c r="F5" s="6">
        <f>E5-B5</f>
        <v>-22</v>
      </c>
      <c r="G5" s="5">
        <v>42097</v>
      </c>
    </row>
    <row r="6" spans="1:15">
      <c r="A6" s="6">
        <v>4</v>
      </c>
      <c r="B6" s="6">
        <v>110</v>
      </c>
      <c r="C6" s="7" t="s">
        <v>9</v>
      </c>
      <c r="D6" s="6">
        <v>37</v>
      </c>
      <c r="E6" s="6">
        <v>0</v>
      </c>
      <c r="F6" s="6">
        <f>E6-B6</f>
        <v>-110</v>
      </c>
      <c r="G6" s="5">
        <v>42098</v>
      </c>
    </row>
    <row r="7" spans="1:15">
      <c r="A7" s="6">
        <v>5</v>
      </c>
      <c r="B7" s="6">
        <v>820</v>
      </c>
      <c r="C7" s="7" t="s">
        <v>9</v>
      </c>
      <c r="D7" s="2">
        <v>1</v>
      </c>
      <c r="E7" s="6">
        <v>14204</v>
      </c>
      <c r="F7" s="6">
        <f>E7-B7</f>
        <v>13384</v>
      </c>
      <c r="G7" s="5">
        <v>42098</v>
      </c>
    </row>
    <row r="8" spans="1:15">
      <c r="A8" s="6">
        <v>6</v>
      </c>
      <c r="B8" s="6">
        <v>55</v>
      </c>
      <c r="C8" s="7" t="s">
        <v>9</v>
      </c>
      <c r="D8" s="2">
        <v>41</v>
      </c>
      <c r="E8" s="6">
        <v>0</v>
      </c>
      <c r="F8" s="6">
        <f>E8-B8</f>
        <v>-55</v>
      </c>
      <c r="G8" s="5">
        <v>42098</v>
      </c>
    </row>
    <row r="9" spans="1:15">
      <c r="A9" s="6">
        <v>7</v>
      </c>
      <c r="B9" s="6">
        <v>220</v>
      </c>
      <c r="C9" s="7" t="s">
        <v>9</v>
      </c>
      <c r="D9" s="2">
        <v>20</v>
      </c>
      <c r="E9" s="6">
        <v>0</v>
      </c>
      <c r="F9" s="6">
        <f>E9-B9</f>
        <v>-220</v>
      </c>
      <c r="G9" s="5">
        <v>42098</v>
      </c>
    </row>
    <row r="10" spans="1:15">
      <c r="A10" s="6">
        <v>8</v>
      </c>
      <c r="B10" s="6">
        <v>110</v>
      </c>
      <c r="C10" s="7" t="s">
        <v>9</v>
      </c>
      <c r="D10" s="6">
        <v>35</v>
      </c>
      <c r="E10" s="6">
        <v>0</v>
      </c>
      <c r="F10" s="6">
        <f>E10-B10</f>
        <v>-110</v>
      </c>
      <c r="G10" s="5">
        <v>42099</v>
      </c>
    </row>
    <row r="11" spans="1:15">
      <c r="A11" s="6">
        <v>9</v>
      </c>
      <c r="B11" s="6">
        <v>110</v>
      </c>
      <c r="C11" s="7" t="s">
        <v>9</v>
      </c>
      <c r="D11" s="6">
        <v>50</v>
      </c>
      <c r="E11" s="6">
        <v>0</v>
      </c>
      <c r="F11" s="6">
        <f>E11-B11</f>
        <v>-110</v>
      </c>
      <c r="G11" s="5">
        <v>42099</v>
      </c>
    </row>
    <row r="12" spans="1:15">
      <c r="A12" s="6">
        <v>10</v>
      </c>
      <c r="B12" s="6">
        <v>110</v>
      </c>
      <c r="C12" s="7" t="s">
        <v>9</v>
      </c>
      <c r="D12" s="6">
        <v>51</v>
      </c>
      <c r="E12" s="6">
        <v>0</v>
      </c>
      <c r="F12" s="6">
        <f>E12-B12</f>
        <v>-110</v>
      </c>
      <c r="G12" s="5">
        <v>42099</v>
      </c>
    </row>
    <row r="13" spans="1:15">
      <c r="A13" s="6">
        <v>11</v>
      </c>
      <c r="B13" s="2">
        <v>110</v>
      </c>
      <c r="C13" s="2">
        <v>71</v>
      </c>
      <c r="D13" s="2">
        <v>21</v>
      </c>
      <c r="E13" s="2">
        <v>0</v>
      </c>
      <c r="F13" s="2">
        <f>E13-B13</f>
        <v>-110</v>
      </c>
      <c r="G13" s="5">
        <v>42100</v>
      </c>
    </row>
    <row r="14" spans="1:15">
      <c r="A14" s="6">
        <v>12</v>
      </c>
      <c r="B14" s="2">
        <v>77</v>
      </c>
      <c r="C14" s="2">
        <v>27</v>
      </c>
      <c r="D14" s="2">
        <v>25</v>
      </c>
      <c r="E14" s="2">
        <v>0</v>
      </c>
      <c r="F14" s="2">
        <f>E14-B14</f>
        <v>-77</v>
      </c>
      <c r="G14" s="5">
        <v>42100</v>
      </c>
    </row>
    <row r="15" spans="1:15">
      <c r="A15" s="6">
        <v>13</v>
      </c>
      <c r="B15" s="2">
        <v>55</v>
      </c>
      <c r="C15" s="2">
        <v>79</v>
      </c>
      <c r="D15" s="2">
        <v>18</v>
      </c>
      <c r="E15" s="2">
        <v>0</v>
      </c>
      <c r="F15" s="2">
        <f>E15-B15</f>
        <v>-55</v>
      </c>
      <c r="G15" s="5">
        <v>42100</v>
      </c>
    </row>
    <row r="16" spans="1:15">
      <c r="A16" s="6">
        <v>14</v>
      </c>
      <c r="B16" s="2">
        <v>66</v>
      </c>
      <c r="C16" s="2">
        <v>25</v>
      </c>
      <c r="D16" s="2">
        <v>9</v>
      </c>
      <c r="E16" s="2">
        <v>0</v>
      </c>
      <c r="F16" s="2">
        <f>E16-B16</f>
        <v>-66</v>
      </c>
      <c r="G16" s="5">
        <v>42100</v>
      </c>
    </row>
    <row r="17" spans="1:7">
      <c r="A17" s="6">
        <v>15</v>
      </c>
      <c r="B17" s="2">
        <v>110</v>
      </c>
      <c r="C17" s="2">
        <v>58</v>
      </c>
      <c r="D17" s="2">
        <v>48</v>
      </c>
      <c r="E17" s="2">
        <v>0</v>
      </c>
      <c r="F17" s="2">
        <f>E17-B17</f>
        <v>-110</v>
      </c>
      <c r="G17" s="5">
        <v>42100</v>
      </c>
    </row>
    <row r="18" spans="1:7">
      <c r="A18" s="6">
        <v>16</v>
      </c>
      <c r="B18" s="2">
        <v>55</v>
      </c>
      <c r="C18" s="2">
        <v>85</v>
      </c>
      <c r="D18" s="2">
        <v>38</v>
      </c>
      <c r="E18" s="2">
        <v>0</v>
      </c>
      <c r="F18" s="2">
        <f>E18-B18</f>
        <v>-55</v>
      </c>
      <c r="G18" s="5">
        <v>42100</v>
      </c>
    </row>
    <row r="19" spans="1:7">
      <c r="A19" s="6">
        <v>17</v>
      </c>
      <c r="B19" s="2">
        <v>385</v>
      </c>
      <c r="C19" s="2">
        <v>120</v>
      </c>
      <c r="D19" s="2">
        <v>88</v>
      </c>
      <c r="E19" s="2">
        <v>0</v>
      </c>
      <c r="F19" s="2">
        <f>E19-B19</f>
        <v>-385</v>
      </c>
      <c r="G19" s="5">
        <v>42100</v>
      </c>
    </row>
    <row r="20" spans="1:7">
      <c r="A20" s="6">
        <v>18</v>
      </c>
      <c r="B20" s="2">
        <v>420</v>
      </c>
      <c r="C20" s="2">
        <v>30</v>
      </c>
      <c r="D20" s="2">
        <v>6</v>
      </c>
      <c r="E20" s="2">
        <v>1800</v>
      </c>
      <c r="F20" s="2">
        <f>E20-B20</f>
        <v>1380</v>
      </c>
      <c r="G20" s="5">
        <v>42100</v>
      </c>
    </row>
    <row r="21" spans="1:7">
      <c r="A21" s="6">
        <v>19</v>
      </c>
      <c r="B21" s="2">
        <v>110</v>
      </c>
      <c r="C21" s="2">
        <v>74</v>
      </c>
      <c r="D21" s="2">
        <v>48</v>
      </c>
      <c r="E21" s="2">
        <v>0</v>
      </c>
      <c r="F21" s="2">
        <f>E21-B21</f>
        <v>-110</v>
      </c>
      <c r="G21" s="5">
        <v>42100</v>
      </c>
    </row>
  </sheetData>
  <autoFilter ref="G2:G21">
    <sortState ref="A3:G21">
      <sortCondition ref="G2:G21"/>
    </sortState>
  </autoFilter>
  <mergeCells count="1">
    <mergeCell ref="A1:G1"/>
  </mergeCells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Антон2</dc:creator>
  <cp:lastModifiedBy>Антон2</cp:lastModifiedBy>
  <dcterms:created xsi:type="dcterms:W3CDTF">2015-04-06T15:35:24Z</dcterms:created>
  <dcterms:modified xsi:type="dcterms:W3CDTF">2015-04-06T19:46:12Z</dcterms:modified>
</cp:coreProperties>
</file>